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c422af6a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C Application" sheetId="1" r:id="R2dab6d2faad14581"/>
    <x:sheet xmlns:r="http://schemas.openxmlformats.org/officeDocument/2006/relationships" name="Retention Register" sheetId="2" r:id="R198d4ef583f7447e"/>
    <x:sheet xmlns:r="http://schemas.openxmlformats.org/officeDocument/2006/relationships" name="Instructions" sheetId="3" r:id="Rcc077216bcd349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–"/>
    <x:numFmt numFmtId="201" formatCode="0.0%"/>
  </x:numFmts>
  <x:fonts count="5">
    <x:font>
      <x:sz val="11"/>
      <x:name val="Carlito"/>
    </x:font>
    <x:font>
      <x:b/>
      <x:sz val="15"/>
      <x:color rgb="FFFFFFFF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3549"/>
      </x:patternFill>
    </x:fill>
    <x:fill>
      <x:patternFill patternType="solid">
        <x:fgColor rgb="FFE7F2F4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2" fillId="0" borderId="1" xfId="0" applyNumberFormat="1" applyFont="1" applyFill="1" applyBorder="1"/>
    <x:xf numFmtId="200" fontId="2" fillId="0" borderId="1" xfId="0" applyNumberFormat="1" applyFont="1" applyFill="1" applyBorder="1"/>
    <x:xf numFmtId="201" fontId="2" fillId="0" borderId="0" xfId="0" applyNumberFormat="1" applyFont="1" applyFill="1" applyBorder="1"/>
    <x:xf numFmtId="201" fontId="2" fillId="0" borderId="1" xfId="0" applyNumberFormat="1" applyFont="1" applyFill="1" applyBorder="1"/>
    <x:xf numFmtId="200" fontId="0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0" fontId="0" fillId="2" borderId="1" xfId="0" applyNumberFormat="1" applyFont="1" applyFill="1" applyBorder="1"/>
    <x:xf numFmtId="0" fontId="3" fillId="2" borderId="1" xfId="0" applyNumberFormat="1" applyFont="1" applyFill="1" applyBorder="1"/>
    <x:xf numFmtId="200" fontId="3" fillId="2" borderId="1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3" borderId="1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ffaa304ad482c" /><Relationship Type="http://schemas.openxmlformats.org/officeDocument/2006/relationships/theme" Target="/xl/theme/theme1.xml" Id="R052a71d980d047e9" /><Relationship Type="http://schemas.openxmlformats.org/officeDocument/2006/relationships/sharedStrings" Target="/xl/sharedStrings.xml" Id="R88eeef0826154ef4" /><Relationship Type="http://schemas.openxmlformats.org/officeDocument/2006/relationships/worksheet" Target="/xl/worksheets/sheet1.xml" Id="R2dab6d2faad14581" /><Relationship Type="http://schemas.openxmlformats.org/officeDocument/2006/relationships/worksheet" Target="/xl/worksheets/sheet2.xml" Id="R198d4ef583f7447e" /><Relationship Type="http://schemas.openxmlformats.org/officeDocument/2006/relationships/worksheet" Target="/xl/worksheets/sheet3.xml" Id="Rcc077216bcd349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6" hidden="0" customWidth="1"/>
    <x:col min="2" max="2" width="21" hidden="0" customWidth="1"/>
    <x:col min="3" max="3" width="22" hidden="0" customWidth="1"/>
    <x:col min="4" max="4" width="22" hidden="0" customWidth="1"/>
    <x:col min="5" max="5" width="22" hidden="0" customWidth="1"/>
    <x:col min="6" max="6" width="28" hidden="0" customWidth="1"/>
  </x:cols>
  <x:sheetData>
    <x:row r="1" ht="30" customHeight="1">
      <x:c r="A1" s="3" t="str">
        <x:v>PROGRESS PAYMENT APPLICATION / CERTIFICATE</x:v>
      </x:c>
      <x:c r="B1" s="3"/>
      <x:c r="C1" s="3"/>
      <x:c r="D1" s="3"/>
      <x:c r="E1" s="3"/>
      <x:c r="F1" s="3"/>
    </x:row>
    <x:row r="2">
      <x:c r="A2" t="str">
        <x:v>COMPANY LETTERHEAD  |  LOGO / ADDRESS / CONTACT DETAILS</x:v>
      </x:c>
    </x:row>
    <x:row r="4">
      <x:c r="A4" t="str">
        <x:v>Project</x:v>
      </x:c>
      <x:c r="B4" s="10" t="str">
        <x:v>Sample Project (replace)</x:v>
      </x:c>
    </x:row>
    <x:row r="5">
      <x:c r="A5" t="str">
        <x:v>Employer</x:v>
      </x:c>
      <x:c r="B5" s="11" t="str">
        <x:v>Employer name</x:v>
      </x:c>
      <x:c r="C5" s="6"/>
      <x:c r="D5" s="6"/>
      <x:c r="E5" s="6"/>
    </x:row>
    <x:row r="6">
      <x:c r="A6" t="str">
        <x:v>Contractor</x:v>
      </x:c>
      <x:c r="B6" s="11" t="str">
        <x:v>Contractor name</x:v>
      </x:c>
      <x:c r="C6" s="6"/>
      <x:c r="D6" s="6"/>
      <x:c r="E6" s="6"/>
    </x:row>
    <x:row r="7">
      <x:c r="A7" t="str">
        <x:v>Contract reference</x:v>
      </x:c>
      <x:c r="B7" s="11" t="str">
        <x:v>Contract no.</x:v>
      </x:c>
      <x:c r="C7" s="6"/>
      <x:c r="D7" s="6"/>
      <x:c r="E7" s="6"/>
    </x:row>
    <x:row r="8">
      <x:c r="A8" t="str">
        <x:v>PPC number</x:v>
      </x:c>
      <x:c r="B8" s="11" t="n">
        <x:v>3</x:v>
      </x:c>
      <x:c r="C8" s="6"/>
      <x:c r="D8" s="6"/>
      <x:c r="E8" s="6"/>
    </x:row>
    <x:row r="9">
      <x:c r="A9" t="str">
        <x:v>Period ending</x:v>
      </x:c>
      <x:c r="B9" s="11" t="str">
        <x:v>2026-10-31</x:v>
      </x:c>
      <x:c r="C9" s="6"/>
      <x:c r="D9" s="6"/>
      <x:c r="E9" s="6"/>
    </x:row>
    <x:row r="10">
      <x:c r="A10" t="str">
        <x:v>Currency</x:v>
      </x:c>
      <x:c r="B10" s="11" t="str">
        <x:v>USD</x:v>
      </x:c>
      <x:c r="C10" s="6"/>
      <x:c r="D10" s="6"/>
      <x:c r="E10" s="6"/>
    </x:row>
    <x:row r="11">
      <x:c r="A11" t="str">
        <x:v>Original contract value</x:v>
      </x:c>
      <x:c r="B11" s="11" t="n">
        <x:v>1000000</x:v>
      </x:c>
      <x:c r="C11" s="6"/>
      <x:c r="D11" s="6"/>
      <x:c r="E11" s="6"/>
    </x:row>
    <x:row r="12">
      <x:c r="A12" t="str">
        <x:v>Approved contract adjustment / VOs</x:v>
      </x:c>
      <x:c r="B12" s="11" t="n">
        <x:v>30000</x:v>
      </x:c>
      <x:c r="C12" s="6"/>
      <x:c r="D12" s="6"/>
      <x:c r="E12" s="6"/>
    </x:row>
    <x:row r="13">
      <x:c r="A13" t="str">
        <x:v>Revised contract value</x:v>
      </x:c>
      <x:c r="B13" s="6" t="n">
        <x:f>B11+B12</x:f>
        <x:v>1030000</x:v>
      </x:c>
      <x:c r="C13" s="6"/>
      <x:c r="D13" s="6"/>
      <x:c r="E13" s="6"/>
    </x:row>
    <x:row r="14">
      <x:c r="A14" t="str">
        <x:v>Initial advance payment</x:v>
      </x:c>
      <x:c r="B14" s="11" t="n">
        <x:v>100000</x:v>
      </x:c>
      <x:c r="C14" s="6"/>
      <x:c r="D14" s="6"/>
      <x:c r="E14" s="6"/>
    </x:row>
    <x:row r="15">
      <x:c r="A15" t="str">
        <x:v>Retention deduction rate</x:v>
      </x:c>
      <x:c r="B15" s="14" t="n">
        <x:v>0.1</x:v>
      </x:c>
      <x:c r="C15" s="6"/>
      <x:c r="D15" s="6"/>
      <x:c r="E15" s="6"/>
    </x:row>
    <x:row r="16">
      <x:c r="A16" t="str">
        <x:v>Retention cap rate</x:v>
      </x:c>
      <x:c r="B16" s="14" t="n">
        <x:v>0.05</x:v>
      </x:c>
      <x:c r="C16" s="6"/>
      <x:c r="D16" s="6"/>
      <x:c r="E16" s="6"/>
    </x:row>
    <x:row r="17">
      <x:c r="A17" t="str">
        <x:v>Retention cap basis</x:v>
      </x:c>
      <x:c r="B17" s="11" t="str">
        <x:v>Original</x:v>
      </x:c>
      <x:c r="C17" s="6"/>
      <x:c r="D17" s="6"/>
      <x:c r="E17" s="6"/>
    </x:row>
    <x:row r="18">
      <x:c r="A18" t="str">
        <x:v>Claims subject to retention?</x:v>
      </x:c>
      <x:c r="B18" s="11" t="str">
        <x:v>No</x:v>
      </x:c>
      <x:c r="C18" s="6"/>
      <x:c r="D18" s="6"/>
      <x:c r="E18" s="6"/>
    </x:row>
    <x:row r="19">
      <x:c r="A19" t="str">
        <x:v>Employer deductions reduce retention base?</x:v>
      </x:c>
      <x:c r="B19" s="11" t="str">
        <x:v>No</x:v>
      </x:c>
      <x:c r="C19" s="6"/>
      <x:c r="D19" s="6"/>
      <x:c r="E19" s="6"/>
    </x:row>
    <x:row r="20">
      <x:c r="B20" s="6"/>
      <x:c r="C20" s="6"/>
      <x:c r="D20" s="6"/>
      <x:c r="E20" s="6"/>
    </x:row>
    <x:row r="21" ht="23" customHeight="1">
      <x:c r="A21" s="17" t="str">
        <x:v>PAYMENT VALUATION  |  CUMULATIVE LESS PREVIOUS = THIS PERIOD</x:v>
      </x:c>
      <x:c r="B21" s="18"/>
      <x:c r="C21" s="18"/>
      <x:c r="D21" s="18"/>
      <x:c r="E21" s="18"/>
    </x:row>
    <x:row r="22">
      <x:c r="A22" s="24" t="str">
        <x:v>Description</x:v>
      </x:c>
      <x:c r="B22" s="25" t="str">
        <x:v>Cumulative to date</x:v>
      </x:c>
      <x:c r="C22" s="25" t="str">
        <x:v>Previous certified</x:v>
      </x:c>
      <x:c r="D22" s="25" t="str">
        <x:v>This period</x:v>
      </x:c>
      <x:c r="E22" s="6"/>
    </x:row>
    <x:row r="23">
      <x:c r="A23" t="str">
        <x:v>Executed BOQ work</x:v>
      </x:c>
      <x:c r="B23" s="11" t="n">
        <x:v>420000</x:v>
      </x:c>
      <x:c r="C23" s="11" t="n">
        <x:v>230000</x:v>
      </x:c>
      <x:c r="D23" s="6" t="n">
        <x:f>B23-C23</x:f>
        <x:v>190000</x:v>
      </x:c>
      <x:c r="E23" s="6"/>
    </x:row>
    <x:row r="24">
      <x:c r="A24" t="str">
        <x:v>Approved &amp; executed VOs</x:v>
      </x:c>
      <x:c r="B24" s="11" t="n">
        <x:v>30000</x:v>
      </x:c>
      <x:c r="C24" s="11" t="n">
        <x:v>20000</x:v>
      </x:c>
      <x:c r="D24" s="6" t="n">
        <x:f>B24-C24</x:f>
        <x:v>10000</x:v>
      </x:c>
      <x:c r="E24" s="6"/>
    </x:row>
    <x:row r="25">
      <x:c r="A25" t="str">
        <x:v>Approved and due contractor claims</x:v>
      </x:c>
      <x:c r="B25" s="11" t="n">
        <x:v>10000</x:v>
      </x:c>
      <x:c r="C25" s="11" t="n">
        <x:v>0</x:v>
      </x:c>
      <x:c r="D25" s="6" t="n">
        <x:f>B25-C25</x:f>
        <x:v>10000</x:v>
      </x:c>
      <x:c r="E25" s="6"/>
    </x:row>
    <x:row r="26" ht="24" customHeight="1">
      <x:c r="A26" s="24" t="str">
        <x:v>SUBTOTAL: GROSS WORK VALUE</x:v>
      </x:c>
      <x:c r="B26" s="25" t="n">
        <x:f>SUM(B23:B25)</x:f>
        <x:v>460000</x:v>
      </x:c>
      <x:c r="C26" s="25" t="n">
        <x:f>SUM(C23:C25)</x:f>
        <x:v>250000</x:v>
      </x:c>
      <x:c r="D26" s="25" t="n">
        <x:f>B26-C26</x:f>
        <x:v>210000</x:v>
      </x:c>
      <x:c r="E26" s="6"/>
    </x:row>
    <x:row r="27">
      <x:c r="B27" s="6"/>
      <x:c r="C27" s="6"/>
      <x:c r="D27" s="6"/>
      <x:c r="E27" s="6"/>
    </x:row>
    <x:row r="28">
      <x:c r="A28" t="str">
        <x:v>Advance paid (memorandum; not added to work)</x:v>
      </x:c>
      <x:c r="B28" s="6" t="n">
        <x:f>B14</x:f>
        <x:v>100000</x:v>
      </x:c>
      <x:c r="C28" s="6" t="n">
        <x:f>B14</x:f>
        <x:v>100000</x:v>
      </x:c>
      <x:c r="D28" s="6" t="n">
        <x:f>0</x:f>
        <x:v>0</x:v>
      </x:c>
      <x:c r="E28" s="6"/>
    </x:row>
    <x:row r="29">
      <x:c r="A29" t="str">
        <x:v>Advance recovery (deduction)</x:v>
      </x:c>
      <x:c r="B29" s="11" t="n">
        <x:v>40000</x:v>
      </x:c>
      <x:c r="C29" s="11" t="n">
        <x:v>20000</x:v>
      </x:c>
      <x:c r="D29" s="6" t="n">
        <x:f>B29-C29</x:f>
        <x:v>20000</x:v>
      </x:c>
      <x:c r="E29" s="6"/>
    </x:row>
    <x:row r="30">
      <x:c r="A30" t="str">
        <x:v>Retention deduction / balance (deduction)</x:v>
      </x:c>
      <x:c r="B30" s="6" t="n">
        <x:f>MIN(MAX(0,B40*B15),B41)</x:f>
        <x:v>45000</x:v>
      </x:c>
      <x:c r="C30" s="6" t="n">
        <x:f>C40*B15</x:f>
        <x:v>25000</x:v>
      </x:c>
      <x:c r="D30" s="6" t="n">
        <x:f>B30-C30</x:f>
        <x:v>20000</x:v>
      </x:c>
      <x:c r="E30" s="6"/>
    </x:row>
    <x:row r="31">
      <x:c r="A31" t="str">
        <x:v>Employer claims / other deductions</x:v>
      </x:c>
      <x:c r="B31" s="11" t="n">
        <x:v>0</x:v>
      </x:c>
      <x:c r="C31" s="11" t="n">
        <x:v>0</x:v>
      </x:c>
      <x:c r="D31" s="6" t="n">
        <x:f>B31-C31</x:f>
        <x:v>0</x:v>
      </x:c>
      <x:c r="E31" s="6"/>
    </x:row>
    <x:row r="32" ht="24" customHeight="1">
      <x:c r="A32" s="24" t="str">
        <x:v>SUBTOTAL: NET VALUE OF WORK</x:v>
      </x:c>
      <x:c r="B32" s="25" t="n">
        <x:f>B26-SUM(B29:B31)</x:f>
        <x:v>375000</x:v>
      </x:c>
      <x:c r="C32" s="25" t="n">
        <x:f>C26-SUM(C29:C31)</x:f>
        <x:v>205000</x:v>
      </x:c>
      <x:c r="D32" s="25" t="n">
        <x:f>B32-C32</x:f>
        <x:v>170000</x:v>
      </x:c>
      <x:c r="E32" s="6"/>
    </x:row>
    <x:row r="33">
      <x:c r="B33" s="6"/>
      <x:c r="C33" s="6"/>
      <x:c r="D33" s="6"/>
      <x:c r="E33" s="6"/>
    </x:row>
    <x:row r="34">
      <x:c r="A34" t="str">
        <x:v>Previously certified net amount (PPC reconciliation)</x:v>
      </x:c>
      <x:c r="B34" s="6" t="n">
        <x:f>C32</x:f>
        <x:v>205000</x:v>
      </x:c>
      <x:c r="C34" s="6" t="n">
        <x:f>C32</x:f>
        <x:v>205000</x:v>
      </x:c>
      <x:c r="D34" s="6" t="n">
        <x:f>0</x:f>
        <x:v>0</x:v>
      </x:c>
      <x:c r="E34" s="6"/>
    </x:row>
    <x:row r="35" ht="24" customHeight="1">
      <x:c r="A35" s="24" t="str">
        <x:v>CURRENT PPC CERTIFIED VALUE</x:v>
      </x:c>
      <x:c r="B35" s="25" t="n">
        <x:f>B32-B34</x:f>
        <x:v>170000</x:v>
      </x:c>
      <x:c r="C35" s="25" t="n">
        <x:f>0</x:f>
        <x:v>0</x:v>
      </x:c>
      <x:c r="D35" s="25" t="n">
        <x:f>B35</x:f>
        <x:v>170000</x:v>
      </x:c>
      <x:c r="E35" s="6"/>
    </x:row>
    <x:row r="36">
      <x:c r="B36" s="6"/>
      <x:c r="C36" s="6"/>
      <x:c r="D36" s="6"/>
      <x:c r="E36" s="6"/>
    </x:row>
    <x:row r="37">
      <x:c r="A37" t="str">
        <x:v>Less: cash paid against current PPC</x:v>
      </x:c>
      <x:c r="B37" s="11" t="n">
        <x:v>0</x:v>
      </x:c>
      <x:c r="C37" s="6" t="n">
        <x:f>0</x:f>
        <x:v>0</x:v>
      </x:c>
      <x:c r="D37" s="6" t="n">
        <x:f>B37</x:f>
        <x:v>0</x:v>
      </x:c>
      <x:c r="E37" s="6"/>
    </x:row>
    <x:row r="38" ht="24" customHeight="1">
      <x:c r="A38" s="24" t="str">
        <x:v>CURRENT PPC UNPAID / FOR ACCOUNTS</x:v>
      </x:c>
      <x:c r="B38" s="25" t="n">
        <x:f>B35-B37</x:f>
        <x:v>170000</x:v>
      </x:c>
      <x:c r="C38" s="25" t="n">
        <x:f>0</x:f>
        <x:v>0</x:v>
      </x:c>
      <x:c r="D38" s="25" t="n">
        <x:f>B38</x:f>
        <x:v>170000</x:v>
      </x:c>
      <x:c r="E38" s="6"/>
    </x:row>
    <x:row r="39">
      <x:c r="B39" s="6"/>
      <x:c r="C39" s="6"/>
      <x:c r="D39" s="6"/>
      <x:c r="E39" s="6"/>
    </x:row>
    <x:row r="40">
      <x:c r="A40" t="str">
        <x:v>Retention base (supporting calculation)</x:v>
      </x:c>
      <x:c r="B40" s="6" t="n">
        <x:f>B23+B24+IF(B18="Yes",B25,0)-IF(B19="Yes",B31,0)</x:f>
        <x:v>450000</x:v>
      </x:c>
      <x:c r="C40" s="6" t="n">
        <x:f>C23+C24+IF(B18="Yes",C25,0)-IF(B19="Yes",C31,0)</x:f>
        <x:v>250000</x:v>
      </x:c>
      <x:c r="D40" s="6" t="n">
        <x:f>B40-C40</x:f>
        <x:v>200000</x:v>
      </x:c>
      <x:c r="E40" s="6"/>
    </x:row>
    <x:row r="41">
      <x:c r="A41" t="str">
        <x:v>Cumulative retention cap (supporting calculation)</x:v>
      </x:c>
      <x:c r="B41" s="6" t="n">
        <x:f>IF(B17="Original",B11,B13)*B16</x:f>
        <x:v>50000</x:v>
      </x:c>
      <x:c r="C41" s="6" t="n">
        <x:f>B41</x:f>
        <x:v>50000</x:v>
      </x:c>
      <x:c r="D41" s="6" t="n">
        <x:f>B41</x:f>
        <x:v>50000</x:v>
      </x:c>
      <x:c r="E41" s="6"/>
    </x:row>
    <x:row r="42">
      <x:c r="A42" t="str">
        <x:v>Current retention (register cross-check)</x:v>
      </x:c>
      <x:c r="B42" s="6" t="n">
        <x:f>B30-C30</x:f>
        <x:v>20000</x:v>
      </x:c>
      <x:c r="C42" s="6" t="n">
        <x:f>0</x:f>
        <x:v>0</x:v>
      </x:c>
      <x:c r="D42" s="6" t="n">
        <x:f>B42</x:f>
        <x:v>20000</x:v>
      </x:c>
      <x:c r="E42" s="6"/>
    </x:row>
    <x:row r="43">
      <x:c r="B43" s="6"/>
      <x:c r="C43" s="6"/>
      <x:c r="D43" s="6"/>
      <x:c r="E43" s="6"/>
    </x:row>
    <x:row r="44">
      <x:c r="B44" s="6"/>
      <x:c r="C44" s="6"/>
      <x:c r="D44" s="6"/>
      <x:c r="E44" s="6"/>
    </x:row>
    <x:row r="45">
      <x:c r="A45" t="str">
        <x:v>Notes: Previous figures refer to previous CERTIFIED amounts, not just bank payments.</x:v>
      </x:c>
      <x:c r="B45" s="6"/>
      <x:c r="C45" s="6"/>
      <x:c r="D45" s="6"/>
      <x:c r="E45" s="6"/>
    </x:row>
    <x:row r="46">
      <x:c r="A46" t="str">
        <x:v>Retention claims &amp; employer deductions are contract-dependent switches.</x:v>
      </x:c>
      <x:c r="B46" s="6"/>
      <x:c r="C46" s="6"/>
      <x:c r="D46" s="6"/>
      <x:c r="E46" s="6"/>
    </x:row>
    <x:row r="47">
      <x:c r="A47" t="str">
        <x:v>Advance is shown for reference: it is NOT added again to certified work.</x:v>
      </x:c>
      <x:c r="B47" s="6"/>
      <x:c r="C47" s="6"/>
      <x:c r="D47" s="6"/>
      <x:c r="E47" s="6"/>
    </x:row>
    <x:row r="48">
      <x:c r="B48" s="6"/>
      <x:c r="C48" s="6"/>
      <x:c r="D48" s="6"/>
      <x:c r="E48" s="6"/>
    </x:row>
  </x:sheetData>
  <x:mergeCells>
    <x:mergeCell ref="A1:E1"/>
    <x:mergeCell ref="A2:E2"/>
    <x:mergeCell ref="A21:E21"/>
  </x:mergeCells>
  <x:dataValidations count="3">
    <x:dataValidation type="list" sqref="B17">
      <x:formula1>"Original,Revised"</x:formula1>
    </x:dataValidation>
    <x:dataValidation type="list" sqref="B18">
      <x:formula1>"Yes,No"</x:formula1>
    </x:dataValidation>
    <x:dataValidation type="list" sqref="B19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30" customHeight="1">
      <x:c r="A1" s="3" t="str">
        <x:v>RETENTION SCHEDULE  |  ATTACH TO PPC</x:v>
      </x:c>
      <x:c r="B1" s="3"/>
      <x:c r="C1" s="3"/>
      <x:c r="D1" s="3"/>
      <x:c r="E1" s="3"/>
      <x:c r="F1" s="3"/>
    </x:row>
    <x:row r="3" ht="43" customHeight="1">
      <x:c r="A3" s="30" t="str">
        <x:v>PPC No.</x:v>
      </x:c>
      <x:c r="B3" s="30" t="str">
        <x:v>BOQ to date</x:v>
      </x:c>
      <x:c r="C3" s="30" t="str">
        <x:v>VO to date</x:v>
      </x:c>
      <x:c r="D3" s="30" t="str">
        <x:v>Eligible claims to date</x:v>
      </x:c>
      <x:c r="E3" s="30" t="str">
        <x:v>Eligible employer offsets to date</x:v>
      </x:c>
      <x:c r="F3" s="30" t="str">
        <x:v>Retention to date</x:v>
      </x:c>
    </x:row>
    <x:row r="4">
      <x:c r="A4" t="n">
        <x:v>1</x:v>
      </x:c>
      <x:c r="B4" s="10" t="n">
        <x:v>150000</x:v>
      </x:c>
      <x:c r="C4" s="10" t="n">
        <x:v>0</x:v>
      </x:c>
      <x:c r="D4" s="10" t="n">
        <x:v>0</x:v>
      </x:c>
      <x:c r="E4" s="10" t="n">
        <x:v>0</x:v>
      </x:c>
      <x:c r="F4" t="n">
        <x:f>IF(A4="","",MIN(MAX(0,(B4+C4+IF('PPC Application'!$B$18="Yes",D4,0)-IF('PPC Application'!$B$19="Yes",E4,0))*'PPC Application'!$B$15),'PPC Application'!$B$41))</x:f>
        <x:v>15000</x:v>
      </x:c>
    </x:row>
    <x:row r="5">
      <x:c r="A5" t="n">
        <x:v>2</x:v>
      </x:c>
      <x:c r="B5" s="11" t="n">
        <x:v>230000</x:v>
      </x:c>
      <x:c r="C5" s="11" t="n">
        <x:v>20000</x:v>
      </x:c>
      <x:c r="D5" s="11" t="n">
        <x:v>0</x:v>
      </x:c>
      <x:c r="E5" s="11" t="n">
        <x:v>0</x:v>
      </x:c>
      <x:c r="F5" t="n">
        <x:f>IF(A5="","",MIN(MAX(0,(B5+C5+IF('PPC Application'!$B$18="Yes",D5,0)-IF('PPC Application'!$B$19="Yes",E5,0))*'PPC Application'!$B$15),'PPC Application'!$B$41))</x:f>
        <x:v>25000</x:v>
      </x:c>
    </x:row>
    <x:row r="6">
      <x:c r="A6" t="n">
        <x:v>3</x:v>
      </x:c>
      <x:c r="B6" s="11" t="n">
        <x:v>420000</x:v>
      </x:c>
      <x:c r="C6" s="11" t="n">
        <x:v>30000</x:v>
      </x:c>
      <x:c r="D6" s="11" t="n">
        <x:v>10000</x:v>
      </x:c>
      <x:c r="E6" s="11" t="n">
        <x:v>0</x:v>
      </x:c>
      <x:c r="F6" t="n">
        <x:f>IF(A6="","",MIN(MAX(0,(B6+C6+IF('PPC Application'!$B$18="Yes",D6,0)-IF('PPC Application'!$B$19="Yes",E6,0))*'PPC Application'!$B$15),'PPC Application'!$B$41))</x:f>
        <x:v>45000</x:v>
      </x:c>
    </x:row>
    <x:row r="7">
      <x:c r="B7" s="11"/>
      <x:c r="C7" s="11"/>
      <x:c r="D7" s="11"/>
      <x:c r="E7" s="11"/>
      <x:c r="F7" t="str">
        <x:f>IF(A7="","",MIN(MAX(0,(B7+C7+IF('PPC Application'!$B$18="Yes",D7,0)-IF('PPC Application'!$B$19="Yes",E7,0))*'PPC Application'!$B$15),'PPC Application'!$B$41))</x:f>
      </x:c>
    </x:row>
    <x:row r="8">
      <x:c r="B8" s="11"/>
      <x:c r="C8" s="11"/>
      <x:c r="D8" s="11"/>
      <x:c r="E8" s="11"/>
      <x:c r="F8" t="str">
        <x:f>IF(A8="","",MIN(MAX(0,(B8+C8+IF('PPC Application'!$B$18="Yes",D8,0)-IF('PPC Application'!$B$19="Yes",E8,0))*'PPC Application'!$B$15),'PPC Application'!$B$41))</x:f>
      </x:c>
    </x:row>
    <x:row r="9">
      <x:c r="B9" s="11"/>
      <x:c r="C9" s="11"/>
      <x:c r="D9" s="11"/>
      <x:c r="E9" s="11"/>
      <x:c r="F9" t="str">
        <x:f>IF(A9="","",MIN(MAX(0,(B9+C9+IF('PPC Application'!$B$18="Yes",D9,0)-IF('PPC Application'!$B$19="Yes",E9,0))*'PPC Application'!$B$15),'PPC Application'!$B$41))</x:f>
      </x:c>
    </x:row>
    <x:row r="10">
      <x:c r="B10" s="11"/>
      <x:c r="C10" s="11"/>
      <x:c r="D10" s="11"/>
      <x:c r="E10" s="11"/>
      <x:c r="F10" t="str">
        <x:f>IF(A10="","",MIN(MAX(0,(B10+C10+IF('PPC Application'!$B$18="Yes",D10,0)-IF('PPC Application'!$B$19="Yes",E10,0))*'PPC Application'!$B$15),'PPC Application'!$B$41))</x:f>
      </x:c>
    </x:row>
    <x:row r="11">
      <x:c r="B11" s="11"/>
      <x:c r="C11" s="11"/>
      <x:c r="D11" s="11"/>
      <x:c r="E11" s="11"/>
      <x:c r="F11" t="str">
        <x:f>IF(A11="","",MIN(MAX(0,(B11+C11+IF('PPC Application'!$B$18="Yes",D11,0)-IF('PPC Application'!$B$19="Yes",E11,0))*'PPC Application'!$B$15),'PPC Application'!$B$41))</x:f>
      </x:c>
    </x:row>
    <x:row r="12">
      <x:c r="B12" s="11"/>
      <x:c r="C12" s="11"/>
      <x:c r="D12" s="11"/>
      <x:c r="E12" s="11"/>
      <x:c r="F12" t="str">
        <x:f>IF(A12="","",MIN(MAX(0,(B12+C12+IF('PPC Application'!$B$18="Yes",D12,0)-IF('PPC Application'!$B$19="Yes",E12,0))*'PPC Application'!$B$15),'PPC Application'!$B$41))</x:f>
      </x:c>
    </x:row>
    <x:row r="13">
      <x:c r="B13" s="11"/>
      <x:c r="C13" s="11"/>
      <x:c r="D13" s="11"/>
      <x:c r="E13" s="11"/>
      <x:c r="F13" t="str">
        <x:f>IF(A13="","",MIN(MAX(0,(B13+C13+IF('PPC Application'!$B$18="Yes",D13,0)-IF('PPC Application'!$B$19="Yes",E13,0))*'PPC Application'!$B$15),'PPC Application'!$B$41))</x:f>
      </x:c>
    </x:row>
    <x:row r="14">
      <x:c r="B14" s="11"/>
      <x:c r="C14" s="11"/>
      <x:c r="D14" s="11"/>
      <x:c r="E14" s="11"/>
      <x:c r="F14" t="str">
        <x:f>IF(A14="","",MIN(MAX(0,(B14+C14+IF('PPC Application'!$B$18="Yes",D14,0)-IF('PPC Application'!$B$19="Yes",E14,0))*'PPC Application'!$B$15),'PPC Application'!$B$41))</x:f>
      </x:c>
    </x:row>
    <x:row r="15">
      <x:c r="B15" s="11"/>
      <x:c r="C15" s="11"/>
      <x:c r="D15" s="11"/>
      <x:c r="E15" s="11"/>
      <x:c r="F15" t="str">
        <x:f>IF(A15="","",MIN(MAX(0,(B15+C15+IF('PPC Application'!$B$18="Yes",D15,0)-IF('PPC Application'!$B$19="Yes",E15,0))*'PPC Application'!$B$15),'PPC Application'!$B$41))</x:f>
      </x:c>
    </x:row>
    <x:row r="16">
      <x:c r="B16" s="11"/>
      <x:c r="C16" s="11"/>
      <x:c r="D16" s="11"/>
      <x:c r="E16" s="11"/>
      <x:c r="F16" t="str">
        <x:f>IF(A16="","",MIN(MAX(0,(B16+C16+IF('PPC Application'!$B$18="Yes",D16,0)-IF('PPC Application'!$B$19="Yes",E16,0))*'PPC Application'!$B$15),'PPC Application'!$B$41))</x:f>
      </x:c>
    </x:row>
    <x:row r="17">
      <x:c r="B17" s="11"/>
      <x:c r="C17" s="11"/>
      <x:c r="D17" s="11"/>
      <x:c r="E17" s="11"/>
      <x:c r="F17" t="str">
        <x:f>IF(A17="","",MIN(MAX(0,(B17+C17+IF('PPC Application'!$B$18="Yes",D17,0)-IF('PPC Application'!$B$19="Yes",E17,0))*'PPC Application'!$B$15),'PPC Application'!$B$41))</x:f>
      </x:c>
    </x:row>
    <x:row r="18">
      <x:c r="B18" s="11"/>
      <x:c r="C18" s="11"/>
      <x:c r="D18" s="11"/>
      <x:c r="E18" s="11"/>
      <x:c r="F18" t="str">
        <x:f>IF(A18="","",MIN(MAX(0,(B18+C18+IF('PPC Application'!$B$18="Yes",D18,0)-IF('PPC Application'!$B$19="Yes",E18,0))*'PPC Application'!$B$15),'PPC Application'!$B$41))</x:f>
      </x:c>
    </x:row>
    <x:row r="19">
      <x:c r="B19" s="11"/>
      <x:c r="C19" s="11"/>
      <x:c r="D19" s="11"/>
      <x:c r="E19" s="11"/>
      <x:c r="F19" t="str">
        <x:f>IF(A19="","",MIN(MAX(0,(B19+C19+IF('PPC Application'!$B$18="Yes",D19,0)-IF('PPC Application'!$B$19="Yes",E19,0))*'PPC Application'!$B$15),'PPC Application'!$B$41))</x:f>
      </x:c>
    </x:row>
    <x:row r="20">
      <x:c r="B20" s="11"/>
      <x:c r="C20" s="11"/>
      <x:c r="D20" s="11"/>
      <x:c r="E20" s="11"/>
      <x:c r="F20" t="str">
        <x:f>IF(A20="","",MIN(MAX(0,(B20+C20+IF('PPC Application'!$B$18="Yes",D20,0)-IF('PPC Application'!$B$19="Yes",E20,0))*'PPC Application'!$B$15),'PPC Application'!$B$41))</x:f>
      </x:c>
    </x:row>
    <x:row r="21">
      <x:c r="B21" s="11"/>
      <x:c r="C21" s="11"/>
      <x:c r="D21" s="11"/>
      <x:c r="E21" s="11"/>
      <x:c r="F21" t="str">
        <x:f>IF(A21="","",MIN(MAX(0,(B21+C21+IF('PPC Application'!$B$18="Yes",D21,0)-IF('PPC Application'!$B$19="Yes",E21,0))*'PPC Application'!$B$15),'PPC Application'!$B$41))</x:f>
      </x:c>
    </x:row>
    <x:row r="22">
      <x:c r="B22" s="11"/>
      <x:c r="C22" s="11"/>
      <x:c r="D22" s="11"/>
      <x:c r="E22" s="11"/>
      <x:c r="F22" t="str">
        <x:f>IF(A22="","",MIN(MAX(0,(B22+C22+IF('PPC Application'!$B$18="Yes",D22,0)-IF('PPC Application'!$B$19="Yes",E22,0))*'PPC Application'!$B$15),'PPC Application'!$B$41))</x:f>
      </x:c>
    </x:row>
    <x:row r="23">
      <x:c r="B23" s="11"/>
      <x:c r="C23" s="11"/>
      <x:c r="D23" s="11"/>
      <x:c r="E23" s="11"/>
      <x:c r="F23" t="str">
        <x:f>IF(A23="","",MIN(MAX(0,(B23+C23+IF('PPC Application'!$B$18="Yes",D23,0)-IF('PPC Application'!$B$19="Yes",E23,0))*'PPC Application'!$B$15),'PPC Application'!$B$41))</x:f>
      </x:c>
    </x:row>
    <x:row r="24">
      <x:c r="B24" s="6"/>
      <x:c r="C24" s="6"/>
      <x:c r="D24" s="6"/>
      <x:c r="E24" s="6"/>
    </x:row>
    <x:row r="25">
      <x:c r="B25" s="6"/>
      <x:c r="C25" s="6"/>
      <x:c r="D25" s="6"/>
      <x:c r="E25" s="6"/>
    </x:row>
    <x:row r="26">
      <x:c r="A26" t="str">
        <x:v>RECONCILIATION WITH CURRENT PPC</x:v>
      </x:c>
      <x:c r="B26" s="6"/>
      <x:c r="C26" s="6"/>
      <x:c r="D26" s="6"/>
      <x:c r="E26" s="6"/>
    </x:row>
    <x:row r="27">
      <x:c r="B27" s="6"/>
      <x:c r="C27" s="6"/>
      <x:c r="D27" s="6"/>
      <x:c r="E27" s="6"/>
    </x:row>
    <x:row r="28">
      <x:c r="A28" t="str">
        <x:v>Latest cumulative retention</x:v>
      </x:c>
      <x:c r="B28" s="6" t="n">
        <x:f>IFERROR(INDEX(F4:F23,MATCH('PPC Application'!B8,A4:A23,0)),0)</x:f>
        <x:v>45000</x:v>
      </x:c>
      <x:c r="C28" s="6"/>
      <x:c r="D28" s="6"/>
      <x:c r="E28" s="6"/>
    </x:row>
    <x:row r="29">
      <x:c r="A29" t="str">
        <x:v>Previous cumulative retention</x:v>
      </x:c>
      <x:c r="B29" s="6" t="n">
        <x:f>IFERROR(INDEX(F4:F23,MATCH('PPC Application'!B8-1,A4:A23,0)),0)</x:f>
        <x:v>25000</x:v>
      </x:c>
      <x:c r="C29" s="6"/>
      <x:c r="D29" s="6"/>
      <x:c r="E29" s="6"/>
    </x:row>
    <x:row r="30">
      <x:c r="A30" t="str">
        <x:v>Current-period retention deduction</x:v>
      </x:c>
      <x:c r="B30" s="6" t="n">
        <x:f>B28-B29</x:f>
        <x:v>20000</x:v>
      </x:c>
      <x:c r="C30" s="6"/>
      <x:c r="D30" s="6"/>
      <x:c r="E30" s="6"/>
    </x:row>
    <x:row r="31">
      <x:c r="B31" s="6"/>
      <x:c r="C31" s="6"/>
      <x:c r="D31" s="6"/>
      <x:c r="E31" s="6"/>
    </x:row>
    <x:row r="32">
      <x:c r="A32" t="str">
        <x:v>Cap amount</x:v>
      </x:c>
      <x:c r="B32" s="6" t="n">
        <x:f>'PPC Application'!B41</x:f>
        <x:v>50000</x:v>
      </x:c>
      <x:c r="C32" s="6"/>
      <x:c r="D32" s="6"/>
      <x:c r="E32" s="6"/>
    </x:row>
    <x:row r="33">
      <x:c r="A33" t="str">
        <x:v>Balance left before cap</x:v>
      </x:c>
      <x:c r="B33" s="6" t="n">
        <x:f>MAX(0,B32-B28)</x:f>
        <x:v>5000</x:v>
      </x:c>
      <x:c r="C33" s="6"/>
      <x:c r="D33" s="6"/>
      <x:c r="E33" s="6"/>
    </x:row>
    <x:row r="34">
      <x:c r="B34" s="6"/>
      <x:c r="C34" s="6"/>
      <x:c r="D34" s="6"/>
      <x:c r="E34" s="6"/>
    </x:row>
    <x:row r="35">
      <x:c r="B35" s="6"/>
      <x:c r="C35" s="6"/>
      <x:c r="D35" s="6"/>
      <x:c r="E35" s="6"/>
    </x:row>
    <x:row r="36">
      <x:c r="B36" s="6"/>
      <x:c r="C36" s="6"/>
      <x:c r="D36" s="6"/>
      <x:c r="E36" s="6"/>
    </x:row>
    <x:row r="37">
      <x:c r="B37" s="6"/>
      <x:c r="C37" s="6"/>
      <x:c r="D37" s="6"/>
      <x:c r="E37" s="6"/>
    </x:row>
    <x:row r="38">
      <x:c r="B38" s="6"/>
      <x:c r="C38" s="6"/>
      <x:c r="D38" s="6"/>
      <x:c r="E38" s="6"/>
    </x:row>
    <x:row r="39">
      <x:c r="B39" s="6"/>
      <x:c r="C39" s="6"/>
      <x:c r="D39" s="6"/>
      <x:c r="E39" s="6"/>
    </x:row>
    <x:row r="40">
      <x:c r="B40" s="6"/>
      <x:c r="C40" s="6"/>
      <x:c r="D40" s="6"/>
      <x:c r="E40" s="6"/>
    </x:row>
    <x:row r="41">
      <x:c r="B41" s="6"/>
      <x:c r="C41" s="6"/>
      <x:c r="D41" s="6"/>
      <x:c r="E41" s="6"/>
    </x:row>
    <x:row r="42">
      <x:c r="B42" s="6"/>
      <x:c r="C42" s="6"/>
      <x:c r="D42" s="6"/>
      <x:c r="E42" s="6"/>
    </x:row>
    <x:row r="43">
      <x:c r="B43" s="6"/>
      <x:c r="C43" s="6"/>
      <x:c r="D43" s="6"/>
      <x:c r="E43" s="6"/>
    </x:row>
    <x:row r="44">
      <x:c r="B44" s="6"/>
      <x:c r="C44" s="6"/>
      <x:c r="D44" s="6"/>
      <x:c r="E44" s="6"/>
    </x:row>
    <x:row r="45">
      <x:c r="B45" s="6"/>
      <x:c r="C45" s="6"/>
      <x:c r="D45" s="6"/>
      <x:c r="E45" s="6"/>
    </x:row>
    <x:row r="46">
      <x:c r="B46" s="6"/>
      <x:c r="C46" s="6"/>
      <x:c r="D46" s="6"/>
      <x:c r="E46" s="6"/>
    </x:row>
    <x:row r="47">
      <x:c r="B47" s="6"/>
      <x:c r="C47" s="6"/>
      <x:c r="D47" s="6"/>
      <x:c r="E47" s="6"/>
    </x:row>
    <x:row r="48">
      <x:c r="B48" s="6"/>
      <x:c r="C48" s="6"/>
      <x:c r="D48" s="6"/>
      <x:c r="E48" s="6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0" hidden="0" customWidth="1"/>
    <x:col min="2" max="2" width="21" hidden="0" customWidth="1"/>
    <x:col min="3" max="3" width="22" hidden="0" customWidth="1"/>
    <x:col min="4" max="4" width="22" hidden="0" customWidth="1"/>
    <x:col min="5" max="5" width="22" hidden="0" customWidth="1"/>
    <x:col min="6" max="6" width="28" hidden="0" customWidth="1"/>
  </x:cols>
  <x:sheetData>
    <x:row r="1" ht="30" customHeight="1">
      <x:c r="A1" s="3"/>
      <x:c r="B1" s="3"/>
      <x:c r="C1" s="3"/>
      <x:c r="D1" s="3"/>
      <x:c r="E1" s="3"/>
      <x:c r="F1" s="3"/>
    </x:row>
    <x:row r="3" ht="23" customHeight="1">
      <x:c r="A3" s="17" t="str">
        <x:v>HOW TO USE THE PPC WORKBOOK</x:v>
      </x:c>
      <x:c r="B3" s="17"/>
      <x:c r="C3" s="17"/>
      <x:c r="D3" s="17"/>
      <x:c r="E3" s="17"/>
    </x:row>
    <x:row r="5">
      <x:c r="A5" t="str">
        <x:v>1. Replace letterhead, project details and original/revised contract assumptions.</x:v>
      </x:c>
      <x:c r="B5" s="6"/>
      <x:c r="C5" s="6"/>
      <x:c r="D5" s="6"/>
      <x:c r="E5" s="6"/>
    </x:row>
    <x:row r="6">
      <x:c r="A6" t="str">
        <x:v>2. Choose cap basis: Original or Revised, based on the signed contract.</x:v>
      </x:c>
      <x:c r="B6" s="6"/>
      <x:c r="C6" s="6"/>
      <x:c r="D6" s="6"/>
      <x:c r="E6" s="6"/>
    </x:row>
    <x:row r="7">
      <x:c r="A7" t="str">
        <x:v>3. Decide whether approved claims or employer deductions belong in retention base.</x:v>
      </x:c>
      <x:c r="B7" s="6"/>
      <x:c r="C7" s="6"/>
      <x:c r="D7" s="6"/>
      <x:c r="E7" s="6"/>
    </x:row>
    <x:row r="8">
      <x:c r="A8" t="str">
        <x:v>4. Enter current cumulative and previous certified amounts on PPC Application.</x:v>
      </x:c>
      <x:c r="B8" s="6"/>
      <x:c r="C8" s="6"/>
      <x:c r="D8" s="6"/>
      <x:c r="E8" s="6"/>
    </x:row>
    <x:row r="9">
      <x:c r="A9" t="str">
        <x:v>5. Enter each PPC as one row in the retention register, with cumulative bases.</x:v>
      </x:c>
      <x:c r="B9" s="6"/>
      <x:c r="C9" s="6"/>
      <x:c r="D9" s="6"/>
      <x:c r="E9" s="6"/>
    </x:row>
    <x:row r="10">
      <x:c r="A10" t="str">
        <x:v>6. Reconcile this PPC retention with the register (row 42 / schedule row 30).</x:v>
      </x:c>
      <x:c r="B10" s="6"/>
      <x:c r="C10" s="6"/>
      <x:c r="D10" s="6"/>
      <x:c r="E10" s="6"/>
    </x:row>
    <x:row r="11">
      <x:c r="A11" t="str">
        <x:v>7. Accounts section separates certified amount from payments actually received.</x:v>
      </x:c>
      <x:c r="B11" s="6"/>
      <x:c r="C11" s="6"/>
      <x:c r="D11" s="6"/>
      <x:c r="E11" s="6"/>
    </x:row>
    <x:row r="12">
      <x:c r="A12" t="str">
        <x:v>8. The sample is illustrative and not a substitute for contract-specific certification.</x:v>
      </x:c>
      <x:c r="B12" s="6"/>
      <x:c r="C12" s="6"/>
      <x:c r="D12" s="6"/>
      <x:c r="E12" s="6"/>
    </x:row>
    <x:row r="13">
      <x:c r="B13" s="6"/>
      <x:c r="C13" s="6"/>
      <x:c r="D13" s="6"/>
      <x:c r="E13" s="6"/>
    </x:row>
    <x:row r="14">
      <x:c r="B14" s="6"/>
      <x:c r="C14" s="6"/>
      <x:c r="D14" s="6"/>
      <x:c r="E14" s="6"/>
    </x:row>
    <x:row r="15">
      <x:c r="B15" s="6"/>
      <x:c r="C15" s="6"/>
      <x:c r="D15" s="6"/>
      <x:c r="E15" s="6"/>
    </x:row>
    <x:row r="16">
      <x:c r="B16" s="6"/>
      <x:c r="C16" s="6"/>
      <x:c r="D16" s="6"/>
      <x:c r="E16" s="6"/>
    </x:row>
    <x:row r="17">
      <x:c r="B17" s="6"/>
      <x:c r="C17" s="6"/>
      <x:c r="D17" s="6"/>
      <x:c r="E17" s="6"/>
    </x:row>
    <x:row r="18">
      <x:c r="B18" s="6"/>
      <x:c r="C18" s="6"/>
      <x:c r="D18" s="6"/>
      <x:c r="E18" s="6"/>
    </x:row>
    <x:row r="19">
      <x:c r="B19" s="6"/>
      <x:c r="C19" s="6"/>
      <x:c r="D19" s="6"/>
      <x:c r="E19" s="6"/>
    </x:row>
    <x:row r="20">
      <x:c r="B20" s="6"/>
      <x:c r="C20" s="6"/>
      <x:c r="D20" s="6"/>
      <x:c r="E20" s="6"/>
    </x:row>
    <x:row r="21">
      <x:c r="B21" s="6"/>
      <x:c r="C21" s="6"/>
      <x:c r="D21" s="6"/>
      <x:c r="E21" s="6"/>
    </x:row>
    <x:row r="22">
      <x:c r="B22" s="6"/>
      <x:c r="C22" s="6"/>
      <x:c r="D22" s="6"/>
      <x:c r="E22" s="6"/>
    </x:row>
    <x:row r="23">
      <x:c r="B23" s="6"/>
      <x:c r="C23" s="6"/>
      <x:c r="D23" s="6"/>
      <x:c r="E23" s="6"/>
    </x:row>
    <x:row r="24">
      <x:c r="B24" s="6"/>
      <x:c r="C24" s="6"/>
      <x:c r="D24" s="6"/>
      <x:c r="E24" s="6"/>
    </x:row>
    <x:row r="25">
      <x:c r="B25" s="6"/>
      <x:c r="C25" s="6"/>
      <x:c r="D25" s="6"/>
      <x:c r="E25" s="6"/>
    </x:row>
    <x:row r="26">
      <x:c r="B26" s="6"/>
      <x:c r="C26" s="6"/>
      <x:c r="D26" s="6"/>
      <x:c r="E26" s="6"/>
    </x:row>
    <x:row r="27">
      <x:c r="B27" s="6"/>
      <x:c r="C27" s="6"/>
      <x:c r="D27" s="6"/>
      <x:c r="E27" s="6"/>
    </x:row>
    <x:row r="28">
      <x:c r="B28" s="6"/>
      <x:c r="C28" s="6"/>
      <x:c r="D28" s="6"/>
      <x:c r="E28" s="6"/>
    </x:row>
    <x:row r="29">
      <x:c r="B29" s="6"/>
      <x:c r="C29" s="6"/>
      <x:c r="D29" s="6"/>
      <x:c r="E29" s="6"/>
    </x:row>
    <x:row r="30">
      <x:c r="B30" s="6"/>
      <x:c r="C30" s="6"/>
      <x:c r="D30" s="6"/>
      <x:c r="E30" s="6"/>
    </x:row>
    <x:row r="31">
      <x:c r="B31" s="6"/>
      <x:c r="C31" s="6"/>
      <x:c r="D31" s="6"/>
      <x:c r="E31" s="6"/>
    </x:row>
    <x:row r="32">
      <x:c r="B32" s="6"/>
      <x:c r="C32" s="6"/>
      <x:c r="D32" s="6"/>
      <x:c r="E32" s="6"/>
    </x:row>
    <x:row r="33">
      <x:c r="B33" s="6"/>
      <x:c r="C33" s="6"/>
      <x:c r="D33" s="6"/>
      <x:c r="E33" s="6"/>
    </x:row>
    <x:row r="34">
      <x:c r="B34" s="6"/>
      <x:c r="C34" s="6"/>
      <x:c r="D34" s="6"/>
      <x:c r="E34" s="6"/>
    </x:row>
    <x:row r="35">
      <x:c r="B35" s="6"/>
      <x:c r="C35" s="6"/>
      <x:c r="D35" s="6"/>
      <x:c r="E35" s="6"/>
    </x:row>
    <x:row r="36">
      <x:c r="B36" s="6"/>
      <x:c r="C36" s="6"/>
      <x:c r="D36" s="6"/>
      <x:c r="E36" s="6"/>
    </x:row>
    <x:row r="37">
      <x:c r="B37" s="6"/>
      <x:c r="C37" s="6"/>
      <x:c r="D37" s="6"/>
      <x:c r="E37" s="6"/>
    </x:row>
    <x:row r="38">
      <x:c r="B38" s="6"/>
      <x:c r="C38" s="6"/>
      <x:c r="D38" s="6"/>
      <x:c r="E38" s="6"/>
    </x:row>
    <x:row r="39">
      <x:c r="B39" s="6"/>
      <x:c r="C39" s="6"/>
      <x:c r="D39" s="6"/>
      <x:c r="E39" s="6"/>
    </x:row>
    <x:row r="40">
      <x:c r="B40" s="6"/>
      <x:c r="C40" s="6"/>
      <x:c r="D40" s="6"/>
      <x:c r="E40" s="6"/>
    </x:row>
    <x:row r="41">
      <x:c r="B41" s="6"/>
      <x:c r="C41" s="6"/>
      <x:c r="D41" s="6"/>
      <x:c r="E41" s="6"/>
    </x:row>
    <x:row r="42">
      <x:c r="B42" s="6"/>
      <x:c r="C42" s="6"/>
      <x:c r="D42" s="6"/>
      <x:c r="E42" s="6"/>
    </x:row>
    <x:row r="43">
      <x:c r="B43" s="6"/>
      <x:c r="C43" s="6"/>
      <x:c r="D43" s="6"/>
      <x:c r="E43" s="6"/>
    </x:row>
    <x:row r="44">
      <x:c r="B44" s="6"/>
      <x:c r="C44" s="6"/>
      <x:c r="D44" s="6"/>
      <x:c r="E44" s="6"/>
    </x:row>
    <x:row r="45">
      <x:c r="B45" s="6"/>
      <x:c r="C45" s="6"/>
      <x:c r="D45" s="6"/>
      <x:c r="E45" s="6"/>
    </x:row>
    <x:row r="46">
      <x:c r="B46" s="6"/>
      <x:c r="C46" s="6"/>
      <x:c r="D46" s="6"/>
      <x:c r="E46" s="6"/>
    </x:row>
    <x:row r="47">
      <x:c r="B47" s="6"/>
      <x:c r="C47" s="6"/>
      <x:c r="D47" s="6"/>
      <x:c r="E47" s="6"/>
    </x:row>
    <x:row r="48">
      <x:c r="B48" s="6"/>
      <x:c r="C48" s="6"/>
      <x:c r="D48" s="6"/>
      <x:c r="E48" s="6"/>
    </x:row>
  </x:sheetData>
  <x:mergeCells>
    <x:mergeCell ref="A3:E3"/>
  </x:mergeCells>
  <x:pageMargins left="0.7" right="0.7" top="0.75" bottom="0.75" header="0.3" footer="0.3"/>
</x:worksheet>
</file>